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Vyúčtování" sheetId="4" r:id="rId1"/>
    <sheet name="Detail" sheetId="2" r:id="rId2"/>
  </sheets>
  <calcPr calcId="145621"/>
</workbook>
</file>

<file path=xl/calcChain.xml><?xml version="1.0" encoding="utf-8"?>
<calcChain xmlns="http://schemas.openxmlformats.org/spreadsheetml/2006/main">
  <c r="L25" i="2" l="1"/>
  <c r="L24" i="2"/>
  <c r="L23" i="2"/>
  <c r="L20" i="2" l="1"/>
  <c r="L21" i="2"/>
  <c r="L22" i="2"/>
  <c r="F42" i="2" l="1"/>
  <c r="F41" i="2"/>
  <c r="F40" i="2"/>
  <c r="F39" i="2"/>
  <c r="F38" i="2"/>
  <c r="F37" i="2"/>
  <c r="F36" i="2" l="1"/>
  <c r="I16" i="2"/>
  <c r="I14" i="2"/>
  <c r="I13" i="2"/>
  <c r="I11" i="2"/>
  <c r="K31" i="2" l="1"/>
  <c r="L12" i="2"/>
  <c r="J19" i="2"/>
  <c r="L19" i="2" s="1"/>
  <c r="J17" i="2"/>
  <c r="L17" i="2" s="1"/>
  <c r="J12" i="2"/>
  <c r="J9" i="2"/>
  <c r="L9" i="2" s="1"/>
  <c r="D18" i="2"/>
  <c r="J18" i="2" s="1"/>
  <c r="L18" i="2" s="1"/>
  <c r="D17" i="2"/>
  <c r="H16" i="2"/>
  <c r="J16" i="2" s="1"/>
  <c r="L16" i="2" s="1"/>
  <c r="D15" i="2"/>
  <c r="J15" i="2" s="1"/>
  <c r="L15" i="2" s="1"/>
  <c r="H14" i="2"/>
  <c r="J14" i="2" s="1"/>
  <c r="L14" i="2" s="1"/>
  <c r="H13" i="2"/>
  <c r="J13" i="2" s="1"/>
  <c r="L13" i="2" s="1"/>
  <c r="F13" i="2"/>
  <c r="H11" i="2"/>
  <c r="F11" i="2"/>
  <c r="J11" i="2" s="1"/>
  <c r="L11" i="2" s="1"/>
  <c r="D10" i="2"/>
  <c r="J10" i="2" s="1"/>
  <c r="L10" i="2" s="1"/>
  <c r="D8" i="2"/>
  <c r="J8" i="2" s="1"/>
  <c r="L8" i="2" s="1"/>
  <c r="L31" i="2" l="1"/>
  <c r="J31" i="2"/>
</calcChain>
</file>

<file path=xl/sharedStrings.xml><?xml version="1.0" encoding="utf-8"?>
<sst xmlns="http://schemas.openxmlformats.org/spreadsheetml/2006/main" count="200" uniqueCount="97">
  <si>
    <t xml:space="preserve">běžecký dres-KR-dětský </t>
  </si>
  <si>
    <t>cena za j</t>
  </si>
  <si>
    <t>ks</t>
  </si>
  <si>
    <t>běžecký dres-KR</t>
  </si>
  <si>
    <t>běžecký dres-DR</t>
  </si>
  <si>
    <t>tréninková bunda Silvus</t>
  </si>
  <si>
    <t>tréninková bunda Silvus-dětská</t>
  </si>
  <si>
    <t>sublimační potisk</t>
  </si>
  <si>
    <t>Dresy SIVEN</t>
  </si>
  <si>
    <t>dres krátký rukáv</t>
  </si>
  <si>
    <t>dres dlouhý rukáv</t>
  </si>
  <si>
    <t>bunda</t>
  </si>
  <si>
    <t>Kovářovi</t>
  </si>
  <si>
    <t>XLd,Md</t>
  </si>
  <si>
    <t>S</t>
  </si>
  <si>
    <t>Kovář Boris</t>
  </si>
  <si>
    <t>XXXL</t>
  </si>
  <si>
    <t>Šaškovi</t>
  </si>
  <si>
    <t>XXXL, M</t>
  </si>
  <si>
    <t>Hulhovi</t>
  </si>
  <si>
    <t>XXL,XXXL</t>
  </si>
  <si>
    <t>Matějkovi</t>
  </si>
  <si>
    <t>M</t>
  </si>
  <si>
    <t>Pavlovi</t>
  </si>
  <si>
    <t>XL, Md</t>
  </si>
  <si>
    <t>XXL, Sd</t>
  </si>
  <si>
    <t>Žejdlíkovi</t>
  </si>
  <si>
    <t>Md</t>
  </si>
  <si>
    <t>XXL</t>
  </si>
  <si>
    <t>XXL, Md</t>
  </si>
  <si>
    <t>Clarkovi</t>
  </si>
  <si>
    <t>150, S</t>
  </si>
  <si>
    <t>Riby</t>
  </si>
  <si>
    <t>130,XS,Sd,Md</t>
  </si>
  <si>
    <t>Červenclovi</t>
  </si>
  <si>
    <t>XXXL, 150</t>
  </si>
  <si>
    <t>Běloši</t>
  </si>
  <si>
    <t>XL,L</t>
  </si>
  <si>
    <t>Šobr</t>
  </si>
  <si>
    <t>XL</t>
  </si>
  <si>
    <t>d = dámská vel.</t>
  </si>
  <si>
    <t>Celkem</t>
  </si>
  <si>
    <t>subl.potisk</t>
  </si>
  <si>
    <t>Nákup dresů a bund 2013</t>
  </si>
  <si>
    <t>předání 18.12.2013</t>
  </si>
  <si>
    <t>750,-</t>
  </si>
  <si>
    <t>850,-</t>
  </si>
  <si>
    <t>590,-</t>
  </si>
  <si>
    <t>1181,-</t>
  </si>
  <si>
    <t>1050,-</t>
  </si>
  <si>
    <t>příspěvek oddíl</t>
  </si>
  <si>
    <t>platba členem</t>
  </si>
  <si>
    <t>cena dres</t>
  </si>
  <si>
    <t>cena bunda</t>
  </si>
  <si>
    <t>500,-</t>
  </si>
  <si>
    <t>1531,-</t>
  </si>
  <si>
    <t>Kovářová Alena</t>
  </si>
  <si>
    <t>Šašek Jan st.</t>
  </si>
  <si>
    <t>Hulha  Karel</t>
  </si>
  <si>
    <t>Hulha  Lukáš</t>
  </si>
  <si>
    <t>Pavel Petr</t>
  </si>
  <si>
    <t>Žejdlík Michal</t>
  </si>
  <si>
    <t>Clark Oskar</t>
  </si>
  <si>
    <t>Clark Arthur</t>
  </si>
  <si>
    <t>Riby Andrew</t>
  </si>
  <si>
    <t>Riby Rose</t>
  </si>
  <si>
    <t>Riby Thomas</t>
  </si>
  <si>
    <t>Riby Kateřina</t>
  </si>
  <si>
    <t>Riby Philip</t>
  </si>
  <si>
    <t>Červencl Vlastibor</t>
  </si>
  <si>
    <t>Bílý Jakub</t>
  </si>
  <si>
    <t>Bílý Petr</t>
  </si>
  <si>
    <t>Šobr Milan</t>
  </si>
  <si>
    <t>Kovářová Lenka</t>
  </si>
  <si>
    <t>Šašek Jan ml.</t>
  </si>
  <si>
    <t>Matějka Lukáš</t>
  </si>
  <si>
    <t>Pavlová Martina</t>
  </si>
  <si>
    <t>Červencl Vojtěch</t>
  </si>
  <si>
    <t>Žejdlíková Karolína</t>
  </si>
  <si>
    <t>1431,-</t>
  </si>
  <si>
    <t xml:space="preserve">  250,-</t>
  </si>
  <si>
    <t xml:space="preserve"> 1531,-</t>
  </si>
  <si>
    <t xml:space="preserve">    90,-</t>
  </si>
  <si>
    <t xml:space="preserve">  350,-</t>
  </si>
  <si>
    <t xml:space="preserve">  681,-</t>
  </si>
  <si>
    <t xml:space="preserve">  550,-</t>
  </si>
  <si>
    <t>jméno</t>
  </si>
  <si>
    <t>Šimek Vojtěch</t>
  </si>
  <si>
    <t>250,-</t>
  </si>
  <si>
    <t>Urbanczyk Petr</t>
  </si>
  <si>
    <t>Urbanczyková Jana</t>
  </si>
  <si>
    <t>doplněno později</t>
  </si>
  <si>
    <t>Lošťáková Ivana</t>
  </si>
  <si>
    <t>Kříž Petr</t>
  </si>
  <si>
    <t>doplněno ještě později</t>
  </si>
  <si>
    <t>předáno později</t>
  </si>
  <si>
    <t>předáno později (dres)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</si>
</sst>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workbookViewId="0">
      <selection activeCell="D37" sqref="D37"/>
    </sheetView>
  </sheetViews>
  <sheetFormatPr defaultRowHeight="15" x14ac:dyDescent="0.25"/>
  <cols>
    <col min="2" max="2" width="20.7109375" customWidth="1"/>
    <col min="3" max="6" width="15.7109375" style="1" customWidth="1"/>
    <col min="7" max="7" width="21.5703125" bestFit="1" customWidth="1"/>
  </cols>
  <sheetData>
    <row r="1" spans="2:7" ht="18.75" x14ac:dyDescent="0.3">
      <c r="B1" s="5" t="s">
        <v>43</v>
      </c>
      <c r="C1" s="5"/>
      <c r="D1" s="5"/>
      <c r="E1" s="5"/>
      <c r="F1" s="5"/>
    </row>
    <row r="2" spans="2:7" x14ac:dyDescent="0.25">
      <c r="B2" s="6" t="s">
        <v>44</v>
      </c>
      <c r="C2" s="6"/>
      <c r="D2" s="6"/>
      <c r="E2" s="6"/>
      <c r="F2" s="6"/>
    </row>
    <row r="4" spans="2:7" x14ac:dyDescent="0.25">
      <c r="B4" s="3" t="s">
        <v>86</v>
      </c>
      <c r="C4" s="2" t="s">
        <v>52</v>
      </c>
      <c r="D4" s="2" t="s">
        <v>53</v>
      </c>
      <c r="E4" s="2" t="s">
        <v>50</v>
      </c>
      <c r="F4" s="2" t="s">
        <v>51</v>
      </c>
    </row>
    <row r="5" spans="2:7" x14ac:dyDescent="0.25">
      <c r="B5" t="s">
        <v>70</v>
      </c>
      <c r="C5" s="1" t="s">
        <v>45</v>
      </c>
      <c r="E5" s="1" t="s">
        <v>54</v>
      </c>
      <c r="F5" s="1" t="s">
        <v>80</v>
      </c>
    </row>
    <row r="6" spans="2:7" x14ac:dyDescent="0.25">
      <c r="B6" t="s">
        <v>71</v>
      </c>
      <c r="C6" s="1" t="s">
        <v>45</v>
      </c>
      <c r="E6" s="1" t="s">
        <v>54</v>
      </c>
      <c r="F6" s="1" t="s">
        <v>80</v>
      </c>
    </row>
    <row r="7" spans="2:7" x14ac:dyDescent="0.25">
      <c r="B7" t="s">
        <v>63</v>
      </c>
      <c r="C7" s="1" t="s">
        <v>47</v>
      </c>
      <c r="E7" s="1" t="s">
        <v>54</v>
      </c>
      <c r="F7" s="1" t="s">
        <v>82</v>
      </c>
    </row>
    <row r="8" spans="2:7" x14ac:dyDescent="0.25">
      <c r="B8" t="s">
        <v>62</v>
      </c>
      <c r="C8" s="1" t="s">
        <v>45</v>
      </c>
      <c r="E8" s="1" t="s">
        <v>54</v>
      </c>
      <c r="F8" s="1" t="s">
        <v>80</v>
      </c>
      <c r="G8" s="1"/>
    </row>
    <row r="9" spans="2:7" x14ac:dyDescent="0.25">
      <c r="B9" t="s">
        <v>69</v>
      </c>
      <c r="C9" s="1" t="s">
        <v>45</v>
      </c>
      <c r="E9" s="1" t="s">
        <v>54</v>
      </c>
      <c r="F9" s="1" t="s">
        <v>80</v>
      </c>
    </row>
    <row r="10" spans="2:7" x14ac:dyDescent="0.25">
      <c r="B10" t="s">
        <v>77</v>
      </c>
      <c r="C10" s="1" t="s">
        <v>47</v>
      </c>
      <c r="E10" s="1" t="s">
        <v>54</v>
      </c>
      <c r="F10" s="1" t="s">
        <v>82</v>
      </c>
    </row>
    <row r="11" spans="2:7" x14ac:dyDescent="0.25">
      <c r="B11" t="s">
        <v>58</v>
      </c>
      <c r="C11" s="1" t="s">
        <v>46</v>
      </c>
      <c r="D11" s="1" t="s">
        <v>48</v>
      </c>
      <c r="E11" s="1" t="s">
        <v>54</v>
      </c>
      <c r="F11" s="1" t="s">
        <v>81</v>
      </c>
    </row>
    <row r="12" spans="2:7" x14ac:dyDescent="0.25">
      <c r="B12" t="s">
        <v>59</v>
      </c>
      <c r="C12" s="1" t="s">
        <v>46</v>
      </c>
      <c r="D12" s="1" t="s">
        <v>48</v>
      </c>
      <c r="E12" s="1" t="s">
        <v>54</v>
      </c>
      <c r="F12" s="1" t="s">
        <v>55</v>
      </c>
    </row>
    <row r="13" spans="2:7" x14ac:dyDescent="0.25">
      <c r="B13" t="s">
        <v>15</v>
      </c>
      <c r="C13" s="1" t="s">
        <v>45</v>
      </c>
      <c r="E13" s="1" t="s">
        <v>54</v>
      </c>
      <c r="F13" s="1" t="s">
        <v>80</v>
      </c>
    </row>
    <row r="14" spans="2:7" x14ac:dyDescent="0.25">
      <c r="B14" t="s">
        <v>56</v>
      </c>
      <c r="C14" s="1" t="s">
        <v>45</v>
      </c>
      <c r="E14" s="1" t="s">
        <v>54</v>
      </c>
      <c r="F14" s="1" t="s">
        <v>80</v>
      </c>
    </row>
    <row r="15" spans="2:7" x14ac:dyDescent="0.25">
      <c r="B15" t="s">
        <v>73</v>
      </c>
      <c r="C15" s="1" t="s">
        <v>45</v>
      </c>
      <c r="D15" s="1" t="s">
        <v>48</v>
      </c>
      <c r="E15" s="1" t="s">
        <v>54</v>
      </c>
      <c r="F15" s="1" t="s">
        <v>79</v>
      </c>
    </row>
    <row r="16" spans="2:7" x14ac:dyDescent="0.25">
      <c r="B16" t="s">
        <v>75</v>
      </c>
      <c r="C16" s="1" t="s">
        <v>45</v>
      </c>
      <c r="E16" s="1" t="s">
        <v>54</v>
      </c>
      <c r="F16" s="1" t="s">
        <v>80</v>
      </c>
    </row>
    <row r="17" spans="2:7" x14ac:dyDescent="0.25">
      <c r="B17" t="s">
        <v>60</v>
      </c>
      <c r="C17" s="1" t="s">
        <v>46</v>
      </c>
      <c r="D17" s="1" t="s">
        <v>48</v>
      </c>
      <c r="E17" s="1" t="s">
        <v>54</v>
      </c>
      <c r="F17" s="1" t="s">
        <v>55</v>
      </c>
    </row>
    <row r="18" spans="2:7" x14ac:dyDescent="0.25">
      <c r="B18" t="s">
        <v>76</v>
      </c>
      <c r="C18" s="1" t="s">
        <v>46</v>
      </c>
      <c r="D18" s="1" t="s">
        <v>48</v>
      </c>
      <c r="E18" s="1" t="s">
        <v>54</v>
      </c>
      <c r="F18" s="1" t="s">
        <v>55</v>
      </c>
    </row>
    <row r="19" spans="2:7" x14ac:dyDescent="0.25">
      <c r="B19" t="s">
        <v>64</v>
      </c>
      <c r="C19" s="1" t="s">
        <v>46</v>
      </c>
      <c r="E19" s="1" t="s">
        <v>54</v>
      </c>
      <c r="F19" s="1" t="s">
        <v>83</v>
      </c>
    </row>
    <row r="20" spans="2:7" x14ac:dyDescent="0.25">
      <c r="B20" t="s">
        <v>67</v>
      </c>
      <c r="D20" s="1" t="s">
        <v>48</v>
      </c>
      <c r="E20" s="1" t="s">
        <v>54</v>
      </c>
      <c r="F20" s="1" t="s">
        <v>84</v>
      </c>
    </row>
    <row r="21" spans="2:7" x14ac:dyDescent="0.25">
      <c r="B21" t="s">
        <v>68</v>
      </c>
      <c r="D21" s="1" t="s">
        <v>49</v>
      </c>
      <c r="E21" s="1" t="s">
        <v>54</v>
      </c>
      <c r="F21" s="1" t="s">
        <v>85</v>
      </c>
    </row>
    <row r="22" spans="2:7" x14ac:dyDescent="0.25">
      <c r="B22" t="s">
        <v>65</v>
      </c>
      <c r="D22" s="1" t="s">
        <v>48</v>
      </c>
      <c r="E22" s="1" t="s">
        <v>54</v>
      </c>
      <c r="F22" s="1" t="s">
        <v>84</v>
      </c>
    </row>
    <row r="23" spans="2:7" x14ac:dyDescent="0.25">
      <c r="B23" t="s">
        <v>66</v>
      </c>
      <c r="C23" s="1" t="s">
        <v>45</v>
      </c>
      <c r="D23" s="1" t="s">
        <v>48</v>
      </c>
      <c r="E23" s="1" t="s">
        <v>54</v>
      </c>
      <c r="F23" s="1" t="s">
        <v>79</v>
      </c>
      <c r="G23" s="4" t="s">
        <v>96</v>
      </c>
    </row>
    <row r="24" spans="2:7" x14ac:dyDescent="0.25">
      <c r="B24" t="s">
        <v>74</v>
      </c>
      <c r="C24" s="1" t="s">
        <v>45</v>
      </c>
      <c r="E24" s="1" t="s">
        <v>54</v>
      </c>
      <c r="F24" s="1" t="s">
        <v>80</v>
      </c>
    </row>
    <row r="25" spans="2:7" x14ac:dyDescent="0.25">
      <c r="B25" t="s">
        <v>57</v>
      </c>
      <c r="C25" s="1" t="s">
        <v>45</v>
      </c>
      <c r="E25" s="1" t="s">
        <v>54</v>
      </c>
      <c r="F25" s="1" t="s">
        <v>80</v>
      </c>
    </row>
    <row r="26" spans="2:7" x14ac:dyDescent="0.25">
      <c r="B26" t="s">
        <v>72</v>
      </c>
      <c r="D26" s="1" t="s">
        <v>48</v>
      </c>
      <c r="E26" s="1" t="s">
        <v>54</v>
      </c>
      <c r="F26" s="1" t="s">
        <v>84</v>
      </c>
    </row>
    <row r="27" spans="2:7" x14ac:dyDescent="0.25">
      <c r="B27" t="s">
        <v>61</v>
      </c>
      <c r="C27" s="1" t="s">
        <v>46</v>
      </c>
      <c r="D27" s="1" t="s">
        <v>48</v>
      </c>
      <c r="E27" s="1" t="s">
        <v>54</v>
      </c>
      <c r="F27" s="1" t="s">
        <v>55</v>
      </c>
    </row>
    <row r="28" spans="2:7" x14ac:dyDescent="0.25">
      <c r="B28" t="s">
        <v>78</v>
      </c>
      <c r="C28" s="1" t="s">
        <v>45</v>
      </c>
      <c r="D28" s="1" t="s">
        <v>48</v>
      </c>
      <c r="E28" s="1" t="s">
        <v>54</v>
      </c>
      <c r="F28" s="1" t="s">
        <v>79</v>
      </c>
    </row>
    <row r="29" spans="2:7" x14ac:dyDescent="0.25">
      <c r="B29" t="s">
        <v>87</v>
      </c>
      <c r="C29" s="1" t="s">
        <v>45</v>
      </c>
      <c r="E29" s="1" t="s">
        <v>54</v>
      </c>
      <c r="F29" s="1" t="s">
        <v>88</v>
      </c>
      <c r="G29" s="4" t="s">
        <v>95</v>
      </c>
    </row>
    <row r="30" spans="2:7" x14ac:dyDescent="0.25">
      <c r="B30" t="s">
        <v>89</v>
      </c>
      <c r="C30" s="1" t="s">
        <v>45</v>
      </c>
      <c r="E30" s="1" t="s">
        <v>54</v>
      </c>
      <c r="F30" s="1" t="s">
        <v>88</v>
      </c>
      <c r="G30" s="4" t="s">
        <v>95</v>
      </c>
    </row>
    <row r="31" spans="2:7" x14ac:dyDescent="0.25">
      <c r="B31" t="s">
        <v>90</v>
      </c>
      <c r="C31" s="1" t="s">
        <v>45</v>
      </c>
      <c r="E31" s="1" t="s">
        <v>54</v>
      </c>
      <c r="F31" s="1" t="s">
        <v>88</v>
      </c>
      <c r="G31" s="4" t="s">
        <v>95</v>
      </c>
    </row>
    <row r="32" spans="2:7" x14ac:dyDescent="0.25">
      <c r="B32" t="s">
        <v>92</v>
      </c>
      <c r="C32" s="1" t="s">
        <v>45</v>
      </c>
      <c r="E32" s="1" t="s">
        <v>54</v>
      </c>
      <c r="F32" s="1" t="s">
        <v>88</v>
      </c>
      <c r="G32" s="4" t="s">
        <v>95</v>
      </c>
    </row>
    <row r="33" spans="2:7" x14ac:dyDescent="0.25">
      <c r="B33" t="s">
        <v>93</v>
      </c>
      <c r="C33" s="1" t="s">
        <v>45</v>
      </c>
      <c r="E33" s="1" t="s">
        <v>54</v>
      </c>
      <c r="F33" s="1" t="s">
        <v>88</v>
      </c>
      <c r="G33" s="4" t="s">
        <v>95</v>
      </c>
    </row>
  </sheetData>
  <sortState ref="B5:F28">
    <sortCondition ref="B5:B28"/>
  </sortState>
  <mergeCells count="2">
    <mergeCell ref="B1:F1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42"/>
  <sheetViews>
    <sheetView workbookViewId="0">
      <selection activeCell="E35" sqref="E35"/>
    </sheetView>
  </sheetViews>
  <sheetFormatPr defaultRowHeight="15" x14ac:dyDescent="0.25"/>
  <cols>
    <col min="2" max="2" width="29.28515625" bestFit="1" customWidth="1"/>
    <col min="3" max="3" width="16.140625" customWidth="1"/>
    <col min="5" max="5" width="18.5703125" customWidth="1"/>
    <col min="7" max="7" width="13" customWidth="1"/>
    <col min="9" max="9" width="11" customWidth="1"/>
    <col min="10" max="10" width="14" customWidth="1"/>
  </cols>
  <sheetData>
    <row r="5" spans="2:12" x14ac:dyDescent="0.25">
      <c r="B5" t="s">
        <v>8</v>
      </c>
    </row>
    <row r="7" spans="2:12" x14ac:dyDescent="0.25">
      <c r="C7" t="s">
        <v>9</v>
      </c>
      <c r="E7" t="s">
        <v>10</v>
      </c>
      <c r="G7" t="s">
        <v>11</v>
      </c>
      <c r="I7" t="s">
        <v>42</v>
      </c>
    </row>
    <row r="8" spans="2:12" x14ac:dyDescent="0.25">
      <c r="B8" t="s">
        <v>12</v>
      </c>
      <c r="C8" t="s">
        <v>13</v>
      </c>
      <c r="D8">
        <f>2*750</f>
        <v>1500</v>
      </c>
      <c r="F8">
        <v>0</v>
      </c>
      <c r="G8" t="s">
        <v>14</v>
      </c>
      <c r="H8">
        <v>890</v>
      </c>
      <c r="I8">
        <v>291</v>
      </c>
      <c r="J8">
        <f>+H8+F8+D8+I8</f>
        <v>2681</v>
      </c>
      <c r="K8">
        <v>-1000</v>
      </c>
      <c r="L8">
        <f>SUM(J8:K8)</f>
        <v>1681</v>
      </c>
    </row>
    <row r="9" spans="2:12" x14ac:dyDescent="0.25">
      <c r="B9" t="s">
        <v>15</v>
      </c>
      <c r="C9" t="s">
        <v>16</v>
      </c>
      <c r="D9">
        <v>750</v>
      </c>
      <c r="J9">
        <f t="shared" ref="J9:J19" si="0">+H9+F9+D9+I9</f>
        <v>750</v>
      </c>
      <c r="K9">
        <v>-500</v>
      </c>
      <c r="L9">
        <f t="shared" ref="L9:L25" si="1">SUM(J9:K9)</f>
        <v>250</v>
      </c>
    </row>
    <row r="10" spans="2:12" x14ac:dyDescent="0.25">
      <c r="B10" t="s">
        <v>17</v>
      </c>
      <c r="C10" t="s">
        <v>18</v>
      </c>
      <c r="D10">
        <f>2*750</f>
        <v>1500</v>
      </c>
      <c r="J10">
        <f t="shared" si="0"/>
        <v>1500</v>
      </c>
      <c r="K10">
        <v>-1000</v>
      </c>
      <c r="L10">
        <f t="shared" si="1"/>
        <v>500</v>
      </c>
    </row>
    <row r="11" spans="2:12" x14ac:dyDescent="0.25">
      <c r="B11" t="s">
        <v>19</v>
      </c>
      <c r="E11" t="s">
        <v>20</v>
      </c>
      <c r="F11">
        <f>2*850</f>
        <v>1700</v>
      </c>
      <c r="G11" t="s">
        <v>20</v>
      </c>
      <c r="H11">
        <f>2*890</f>
        <v>1780</v>
      </c>
      <c r="I11">
        <f>2*291</f>
        <v>582</v>
      </c>
      <c r="J11">
        <f t="shared" si="0"/>
        <v>4062</v>
      </c>
      <c r="K11">
        <v>-1000</v>
      </c>
      <c r="L11">
        <f t="shared" si="1"/>
        <v>3062</v>
      </c>
    </row>
    <row r="12" spans="2:12" x14ac:dyDescent="0.25">
      <c r="B12" t="s">
        <v>21</v>
      </c>
      <c r="C12" t="s">
        <v>22</v>
      </c>
      <c r="D12">
        <v>750</v>
      </c>
      <c r="J12">
        <f t="shared" si="0"/>
        <v>750</v>
      </c>
      <c r="K12">
        <v>-500</v>
      </c>
      <c r="L12">
        <f t="shared" si="1"/>
        <v>250</v>
      </c>
    </row>
    <row r="13" spans="2:12" x14ac:dyDescent="0.25">
      <c r="B13" t="s">
        <v>23</v>
      </c>
      <c r="E13" t="s">
        <v>24</v>
      </c>
      <c r="F13">
        <f>2*850</f>
        <v>1700</v>
      </c>
      <c r="G13" t="s">
        <v>25</v>
      </c>
      <c r="H13">
        <f>2*890</f>
        <v>1780</v>
      </c>
      <c r="I13">
        <f>2*291</f>
        <v>582</v>
      </c>
      <c r="J13">
        <f t="shared" si="0"/>
        <v>4062</v>
      </c>
      <c r="K13">
        <v>-1000</v>
      </c>
      <c r="L13">
        <f t="shared" si="1"/>
        <v>3062</v>
      </c>
    </row>
    <row r="14" spans="2:12" x14ac:dyDescent="0.25">
      <c r="B14" t="s">
        <v>26</v>
      </c>
      <c r="C14" t="s">
        <v>27</v>
      </c>
      <c r="D14">
        <v>750</v>
      </c>
      <c r="E14" t="s">
        <v>28</v>
      </c>
      <c r="F14">
        <v>850</v>
      </c>
      <c r="G14" t="s">
        <v>29</v>
      </c>
      <c r="H14">
        <f>2*890</f>
        <v>1780</v>
      </c>
      <c r="I14">
        <f>2*291</f>
        <v>582</v>
      </c>
      <c r="J14">
        <f t="shared" si="0"/>
        <v>3962</v>
      </c>
      <c r="K14">
        <v>-1000</v>
      </c>
      <c r="L14">
        <f t="shared" si="1"/>
        <v>2962</v>
      </c>
    </row>
    <row r="15" spans="2:12" x14ac:dyDescent="0.25">
      <c r="B15" t="s">
        <v>30</v>
      </c>
      <c r="C15" t="s">
        <v>31</v>
      </c>
      <c r="D15">
        <f>590+750</f>
        <v>1340</v>
      </c>
      <c r="J15">
        <f t="shared" si="0"/>
        <v>1340</v>
      </c>
      <c r="K15">
        <v>-1000</v>
      </c>
      <c r="L15">
        <f t="shared" si="1"/>
        <v>340</v>
      </c>
    </row>
    <row r="16" spans="2:12" x14ac:dyDescent="0.25">
      <c r="B16" t="s">
        <v>32</v>
      </c>
      <c r="E16" t="s">
        <v>28</v>
      </c>
      <c r="F16">
        <v>850</v>
      </c>
      <c r="G16" t="s">
        <v>33</v>
      </c>
      <c r="H16">
        <f>950+3*890</f>
        <v>3620</v>
      </c>
      <c r="I16">
        <f>100+3*291</f>
        <v>973</v>
      </c>
      <c r="J16">
        <f t="shared" si="0"/>
        <v>5443</v>
      </c>
      <c r="K16">
        <v>-500</v>
      </c>
      <c r="L16">
        <f t="shared" si="1"/>
        <v>4943</v>
      </c>
    </row>
    <row r="17" spans="2:14" x14ac:dyDescent="0.25">
      <c r="B17" t="s">
        <v>34</v>
      </c>
      <c r="C17" t="s">
        <v>35</v>
      </c>
      <c r="D17">
        <f>750+590</f>
        <v>1340</v>
      </c>
      <c r="J17">
        <f t="shared" si="0"/>
        <v>1340</v>
      </c>
      <c r="K17">
        <v>-1000</v>
      </c>
      <c r="L17">
        <f t="shared" si="1"/>
        <v>340</v>
      </c>
    </row>
    <row r="18" spans="2:14" x14ac:dyDescent="0.25">
      <c r="B18" t="s">
        <v>36</v>
      </c>
      <c r="C18" t="s">
        <v>37</v>
      </c>
      <c r="D18">
        <f>2*750</f>
        <v>1500</v>
      </c>
      <c r="J18">
        <f t="shared" si="0"/>
        <v>1500</v>
      </c>
      <c r="K18">
        <v>-1000</v>
      </c>
      <c r="L18">
        <f t="shared" si="1"/>
        <v>500</v>
      </c>
    </row>
    <row r="19" spans="2:14" x14ac:dyDescent="0.25">
      <c r="B19" t="s">
        <v>38</v>
      </c>
      <c r="G19" t="s">
        <v>39</v>
      </c>
      <c r="H19">
        <v>890</v>
      </c>
      <c r="I19">
        <v>291</v>
      </c>
      <c r="J19">
        <f t="shared" si="0"/>
        <v>1181</v>
      </c>
      <c r="K19">
        <v>0</v>
      </c>
      <c r="L19">
        <f t="shared" si="1"/>
        <v>1181</v>
      </c>
    </row>
    <row r="20" spans="2:14" x14ac:dyDescent="0.25">
      <c r="B20" t="s">
        <v>87</v>
      </c>
      <c r="C20" t="s">
        <v>14</v>
      </c>
      <c r="D20">
        <v>750</v>
      </c>
      <c r="J20">
        <v>750</v>
      </c>
      <c r="K20">
        <v>-500</v>
      </c>
      <c r="L20">
        <f t="shared" si="1"/>
        <v>250</v>
      </c>
      <c r="N20" t="s">
        <v>91</v>
      </c>
    </row>
    <row r="21" spans="2:14" x14ac:dyDescent="0.25">
      <c r="B21" t="s">
        <v>89</v>
      </c>
      <c r="C21" t="s">
        <v>22</v>
      </c>
      <c r="D21">
        <v>750</v>
      </c>
      <c r="J21">
        <v>750</v>
      </c>
      <c r="K21">
        <v>-500</v>
      </c>
      <c r="L21">
        <f t="shared" si="1"/>
        <v>250</v>
      </c>
      <c r="N21" t="s">
        <v>91</v>
      </c>
    </row>
    <row r="22" spans="2:14" x14ac:dyDescent="0.25">
      <c r="B22" t="s">
        <v>90</v>
      </c>
      <c r="C22" t="s">
        <v>22</v>
      </c>
      <c r="D22">
        <v>750</v>
      </c>
      <c r="J22">
        <v>750</v>
      </c>
      <c r="K22">
        <v>-500</v>
      </c>
      <c r="L22">
        <f t="shared" si="1"/>
        <v>250</v>
      </c>
      <c r="N22" t="s">
        <v>91</v>
      </c>
    </row>
    <row r="23" spans="2:14" x14ac:dyDescent="0.25">
      <c r="B23" t="s">
        <v>92</v>
      </c>
      <c r="C23" t="s">
        <v>14</v>
      </c>
      <c r="D23">
        <v>750</v>
      </c>
      <c r="J23">
        <v>750</v>
      </c>
      <c r="K23">
        <v>-500</v>
      </c>
      <c r="L23">
        <f t="shared" si="1"/>
        <v>250</v>
      </c>
      <c r="N23" t="s">
        <v>94</v>
      </c>
    </row>
    <row r="24" spans="2:14" x14ac:dyDescent="0.25">
      <c r="B24" t="s">
        <v>66</v>
      </c>
      <c r="C24" t="s">
        <v>22</v>
      </c>
      <c r="D24">
        <v>750</v>
      </c>
      <c r="J24">
        <v>750</v>
      </c>
      <c r="K24">
        <v>0</v>
      </c>
      <c r="L24">
        <f t="shared" si="1"/>
        <v>750</v>
      </c>
      <c r="N24" t="s">
        <v>94</v>
      </c>
    </row>
    <row r="25" spans="2:14" x14ac:dyDescent="0.25">
      <c r="B25" t="s">
        <v>93</v>
      </c>
      <c r="C25" t="s">
        <v>22</v>
      </c>
      <c r="D25">
        <v>750</v>
      </c>
      <c r="J25">
        <v>750</v>
      </c>
      <c r="K25">
        <v>-500</v>
      </c>
      <c r="L25">
        <f t="shared" si="1"/>
        <v>250</v>
      </c>
      <c r="N25" t="s">
        <v>94</v>
      </c>
    </row>
    <row r="28" spans="2:14" x14ac:dyDescent="0.25">
      <c r="B28" t="s">
        <v>40</v>
      </c>
    </row>
    <row r="31" spans="2:14" x14ac:dyDescent="0.25">
      <c r="B31" t="s">
        <v>41</v>
      </c>
      <c r="C31">
        <v>13</v>
      </c>
      <c r="E31">
        <v>6</v>
      </c>
      <c r="G31">
        <v>12</v>
      </c>
      <c r="J31">
        <f>SUM(J8:J30)</f>
        <v>33071</v>
      </c>
      <c r="K31">
        <f>SUM(K8:K30)</f>
        <v>-12000</v>
      </c>
      <c r="L31">
        <f>SUM(L8:L30)</f>
        <v>21071</v>
      </c>
    </row>
    <row r="36" spans="2:6" x14ac:dyDescent="0.25">
      <c r="D36" t="s">
        <v>1</v>
      </c>
      <c r="E36" t="s">
        <v>2</v>
      </c>
      <c r="F36">
        <f>SUM(F37:F67)</f>
        <v>33070</v>
      </c>
    </row>
    <row r="37" spans="2:6" x14ac:dyDescent="0.25">
      <c r="B37" t="s">
        <v>0</v>
      </c>
      <c r="D37">
        <v>590</v>
      </c>
      <c r="E37">
        <v>2</v>
      </c>
      <c r="F37">
        <f>+D37*E37</f>
        <v>1180</v>
      </c>
    </row>
    <row r="38" spans="2:6" x14ac:dyDescent="0.25">
      <c r="B38" t="s">
        <v>3</v>
      </c>
      <c r="D38">
        <v>750</v>
      </c>
      <c r="E38">
        <v>17</v>
      </c>
      <c r="F38">
        <f t="shared" ref="F38:F42" si="2">+D38*E38</f>
        <v>12750</v>
      </c>
    </row>
    <row r="39" spans="2:6" x14ac:dyDescent="0.25">
      <c r="B39" t="s">
        <v>4</v>
      </c>
      <c r="D39">
        <v>850</v>
      </c>
      <c r="E39">
        <v>6</v>
      </c>
      <c r="F39">
        <f t="shared" si="2"/>
        <v>5100</v>
      </c>
    </row>
    <row r="40" spans="2:6" x14ac:dyDescent="0.25">
      <c r="B40" t="s">
        <v>5</v>
      </c>
      <c r="D40">
        <v>890</v>
      </c>
      <c r="E40">
        <v>11</v>
      </c>
      <c r="F40">
        <f t="shared" si="2"/>
        <v>9790</v>
      </c>
    </row>
    <row r="41" spans="2:6" x14ac:dyDescent="0.25">
      <c r="B41" t="s">
        <v>6</v>
      </c>
      <c r="D41">
        <v>950</v>
      </c>
      <c r="E41">
        <v>1</v>
      </c>
      <c r="F41">
        <f t="shared" si="2"/>
        <v>950</v>
      </c>
    </row>
    <row r="42" spans="2:6" x14ac:dyDescent="0.25">
      <c r="B42" t="s">
        <v>7</v>
      </c>
      <c r="D42">
        <v>3300</v>
      </c>
      <c r="E42">
        <v>1</v>
      </c>
      <c r="F42">
        <f t="shared" si="2"/>
        <v>3300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Detail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KaterinaRiby</dc:creator>
  <cp:lastModifiedBy>Žejdlík Michal</cp:lastModifiedBy>
  <dcterms:created xsi:type="dcterms:W3CDTF">2013-12-15T19:39:55Z</dcterms:created>
  <dcterms:modified xsi:type="dcterms:W3CDTF">2014-05-13T10:54:50Z</dcterms:modified>
</cp:coreProperties>
</file>